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activeTab="4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<sst xmlns="http://schemas.openxmlformats.org/spreadsheetml/2006/main" count="930" uniqueCount="547">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</sst>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39" fillId="7" borderId="3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231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229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05" t="s">
        <v>69</v>
      </c>
      <c r="O4" s="405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232</v>
      </c>
      <c r="L5" s="456"/>
      <c r="M5" s="457"/>
      <c r="N5" s="405"/>
      <c r="O5" s="405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444" t="s">
        <v>236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46" t="s">
        <v>233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5" t="s">
        <v>36</v>
      </c>
      <c r="M17" s="445"/>
    </row>
    <row r="18" spans="1:16" ht="21.95" customHeight="1">
      <c r="A18" s="447" t="s">
        <v>234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5" t="s">
        <v>36</v>
      </c>
      <c r="M18" s="445"/>
      <c r="O18" s="87"/>
    </row>
    <row r="19" spans="1:16" ht="21.95" customHeight="1">
      <c r="A19" s="447" t="s">
        <v>240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5" t="s">
        <v>36</v>
      </c>
      <c r="M19" s="445"/>
      <c r="O19" s="87"/>
    </row>
    <row r="20" spans="1:16" ht="21.95" customHeight="1">
      <c r="A20" s="447" t="s">
        <v>241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5" t="s">
        <v>36</v>
      </c>
      <c r="M20" s="445"/>
      <c r="O20" s="87"/>
    </row>
    <row r="21" spans="1:16" ht="21.95" customHeight="1">
      <c r="A21" s="447" t="s">
        <v>243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8" t="str">
        <f>IF(L20="TAK","podaj liczbę grup defaworyzowanych",IF(L20="NIE",0,""))</f>
        <v/>
      </c>
      <c r="M21" s="448"/>
      <c r="O21" s="87"/>
    </row>
    <row r="22" spans="1:16" ht="21.95" customHeight="1">
      <c r="A22" s="449" t="s">
        <v>242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5" t="s">
        <v>36</v>
      </c>
      <c r="M22" s="445"/>
      <c r="O22" s="87"/>
    </row>
    <row r="23" spans="1:16" ht="21.95" customHeight="1">
      <c r="A23" s="447" t="s">
        <v>244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5" t="s">
        <v>36</v>
      </c>
      <c r="M23" s="445"/>
      <c r="O23" s="87"/>
    </row>
    <row r="24" spans="1:16" ht="21.95" customHeight="1">
      <c r="A24" s="447" t="s">
        <v>245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5" t="s">
        <v>36</v>
      </c>
      <c r="M24" s="445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247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17"/>
      <c r="H28" s="418"/>
      <c r="I28" s="418"/>
      <c r="J28" s="419"/>
      <c r="K28" s="2"/>
      <c r="L28" s="2"/>
      <c r="M28" s="2"/>
      <c r="P28" s="1" t="s">
        <v>127</v>
      </c>
    </row>
    <row r="29" spans="1:16" s="17" customFormat="1" ht="15.95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0"/>
      <c r="L30" s="421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17"/>
      <c r="L32" s="419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254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227</v>
      </c>
    </row>
    <row r="36" spans="1:16" ht="15" customHeight="1">
      <c r="A36" s="438" t="s">
        <v>51</v>
      </c>
      <c r="B36" s="439"/>
      <c r="C36" s="439"/>
      <c r="D36" s="440"/>
      <c r="E36" s="441" t="s">
        <v>36</v>
      </c>
      <c r="F36" s="442"/>
      <c r="G36" s="442"/>
      <c r="H36" s="442"/>
      <c r="I36" s="443"/>
      <c r="J36" s="360"/>
      <c r="K36" s="362"/>
      <c r="L36" s="360"/>
      <c r="M36" s="362"/>
      <c r="P36" s="1" t="s">
        <v>228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249</v>
      </c>
      <c r="K39" s="359"/>
      <c r="L39" s="357" t="s">
        <v>250</v>
      </c>
      <c r="M39" s="359"/>
    </row>
    <row r="40" spans="1:16" ht="15" customHeight="1">
      <c r="A40" s="399"/>
      <c r="B40" s="400"/>
      <c r="C40" s="400"/>
      <c r="D40" s="401"/>
      <c r="E40" s="366"/>
      <c r="F40" s="367"/>
      <c r="G40" s="367"/>
      <c r="H40" s="367"/>
      <c r="I40" s="368"/>
      <c r="J40" s="399"/>
      <c r="K40" s="401"/>
      <c r="L40" s="366"/>
      <c r="M40" s="368"/>
    </row>
    <row r="41" spans="1:16" ht="9.9499999999999993" customHeight="1">
      <c r="A41" s="357" t="s">
        <v>251</v>
      </c>
      <c r="B41" s="358"/>
      <c r="C41" s="358"/>
      <c r="D41" s="358"/>
      <c r="E41" s="358"/>
      <c r="F41" s="358"/>
      <c r="G41" s="358"/>
      <c r="H41" s="358"/>
      <c r="I41" s="359"/>
      <c r="J41" s="357" t="s">
        <v>252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255</v>
      </c>
      <c r="B44" s="358"/>
      <c r="C44" s="358"/>
      <c r="D44" s="359"/>
      <c r="E44" s="357" t="s">
        <v>256</v>
      </c>
      <c r="F44" s="358"/>
      <c r="G44" s="358"/>
      <c r="H44" s="358"/>
      <c r="I44" s="359"/>
      <c r="J44" s="357" t="s">
        <v>257</v>
      </c>
      <c r="K44" s="359"/>
      <c r="L44" s="357" t="s">
        <v>258</v>
      </c>
      <c r="M44" s="359"/>
    </row>
    <row r="45" spans="1:16" ht="15" customHeight="1">
      <c r="A45" s="383" t="s">
        <v>36</v>
      </c>
      <c r="B45" s="384"/>
      <c r="C45" s="384"/>
      <c r="D45" s="385"/>
      <c r="E45" s="383" t="str">
        <f>IF(A45&lt;&gt;"Polska","nie dotyczy","(wybierz z listy)")</f>
        <v>nie dotyczy</v>
      </c>
      <c r="F45" s="384"/>
      <c r="G45" s="384"/>
      <c r="H45" s="384"/>
      <c r="I45" s="385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259</v>
      </c>
      <c r="B46" s="358"/>
      <c r="C46" s="358"/>
      <c r="D46" s="359"/>
      <c r="E46" s="357" t="s">
        <v>260</v>
      </c>
      <c r="F46" s="358"/>
      <c r="G46" s="358"/>
      <c r="H46" s="358"/>
      <c r="I46" s="359"/>
      <c r="J46" s="357" t="s">
        <v>261</v>
      </c>
      <c r="K46" s="359"/>
      <c r="L46" s="357" t="s">
        <v>262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263</v>
      </c>
      <c r="B48" s="358"/>
      <c r="C48" s="358"/>
      <c r="D48" s="359"/>
      <c r="E48" s="357" t="s">
        <v>264</v>
      </c>
      <c r="F48" s="358"/>
      <c r="G48" s="358"/>
      <c r="H48" s="358"/>
      <c r="I48" s="359"/>
      <c r="J48" s="357" t="s">
        <v>265</v>
      </c>
      <c r="K48" s="359"/>
      <c r="L48" s="357" t="s">
        <v>266</v>
      </c>
      <c r="M48" s="359"/>
    </row>
    <row r="49" spans="1:15" ht="15" customHeight="1">
      <c r="A49" s="399"/>
      <c r="B49" s="400"/>
      <c r="C49" s="400"/>
      <c r="D49" s="401"/>
      <c r="E49" s="366"/>
      <c r="F49" s="367"/>
      <c r="G49" s="367"/>
      <c r="H49" s="367"/>
      <c r="I49" s="368"/>
      <c r="J49" s="399"/>
      <c r="K49" s="401"/>
      <c r="L49" s="366"/>
      <c r="M49" s="368"/>
    </row>
    <row r="50" spans="1:15" ht="9.9499999999999993" customHeight="1">
      <c r="A50" s="357" t="s">
        <v>267</v>
      </c>
      <c r="B50" s="358"/>
      <c r="C50" s="358"/>
      <c r="D50" s="358"/>
      <c r="E50" s="358"/>
      <c r="F50" s="358"/>
      <c r="G50" s="358"/>
      <c r="H50" s="358"/>
      <c r="I50" s="359"/>
      <c r="J50" s="357" t="s">
        <v>268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246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402" t="s">
        <v>269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38" t="s">
        <v>42</v>
      </c>
      <c r="B54" s="403" t="s">
        <v>270</v>
      </c>
      <c r="C54" s="403"/>
      <c r="D54" s="403"/>
      <c r="E54" s="403"/>
      <c r="F54" s="403"/>
      <c r="G54" s="403" t="s">
        <v>271</v>
      </c>
      <c r="H54" s="403"/>
      <c r="I54" s="403"/>
      <c r="J54" s="403"/>
      <c r="K54" s="403" t="s">
        <v>272</v>
      </c>
      <c r="L54" s="403"/>
      <c r="M54" s="403"/>
    </row>
    <row r="55" spans="1:15" ht="15.95" customHeight="1">
      <c r="A55" s="39" t="s">
        <v>273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9" t="s">
        <v>274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9" t="s">
        <v>275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66" customFormat="1" ht="15.95" customHeight="1">
      <c r="A58" s="42" t="s">
        <v>57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277</v>
      </c>
      <c r="B61" s="358"/>
      <c r="C61" s="358"/>
      <c r="D61" s="358"/>
      <c r="E61" s="358"/>
      <c r="F61" s="359"/>
      <c r="G61" s="357" t="s">
        <v>278</v>
      </c>
      <c r="H61" s="358"/>
      <c r="I61" s="358"/>
      <c r="J61" s="359"/>
      <c r="K61" s="357" t="s">
        <v>279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280</v>
      </c>
      <c r="B63" s="358"/>
      <c r="C63" s="358"/>
      <c r="D63" s="359"/>
      <c r="E63" s="357" t="s">
        <v>281</v>
      </c>
      <c r="F63" s="358"/>
      <c r="G63" s="358"/>
      <c r="H63" s="358"/>
      <c r="I63" s="359"/>
      <c r="J63" s="357" t="s">
        <v>282</v>
      </c>
      <c r="K63" s="359"/>
      <c r="L63" s="357" t="s">
        <v>283</v>
      </c>
      <c r="M63" s="359"/>
      <c r="O63" s="406"/>
    </row>
    <row r="64" spans="1:15" ht="15.95" customHeight="1">
      <c r="A64" s="383" t="s">
        <v>36</v>
      </c>
      <c r="B64" s="384"/>
      <c r="C64" s="384"/>
      <c r="D64" s="385"/>
      <c r="E64" s="383" t="str">
        <f>IF(A64&lt;&gt;"Polska","nie dotyczy","(wybierz z listy)")</f>
        <v>nie dotyczy</v>
      </c>
      <c r="F64" s="384"/>
      <c r="G64" s="384"/>
      <c r="H64" s="384"/>
      <c r="I64" s="385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06"/>
    </row>
    <row r="65" spans="1:16" ht="9.9499999999999993" customHeight="1">
      <c r="A65" s="357" t="s">
        <v>284</v>
      </c>
      <c r="B65" s="358"/>
      <c r="C65" s="358"/>
      <c r="D65" s="359"/>
      <c r="E65" s="357" t="s">
        <v>285</v>
      </c>
      <c r="F65" s="358"/>
      <c r="G65" s="358"/>
      <c r="H65" s="358"/>
      <c r="I65" s="359"/>
      <c r="J65" s="357" t="s">
        <v>286</v>
      </c>
      <c r="K65" s="359"/>
      <c r="L65" s="357" t="s">
        <v>287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288</v>
      </c>
      <c r="B67" s="358"/>
      <c r="C67" s="358"/>
      <c r="D67" s="359"/>
      <c r="E67" s="357" t="s">
        <v>289</v>
      </c>
      <c r="F67" s="358"/>
      <c r="G67" s="358"/>
      <c r="H67" s="358"/>
      <c r="I67" s="359"/>
      <c r="J67" s="397" t="s">
        <v>290</v>
      </c>
      <c r="K67" s="398"/>
      <c r="L67" s="381" t="s">
        <v>291</v>
      </c>
      <c r="M67" s="382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89"/>
      <c r="K68" s="391"/>
      <c r="L68" s="389"/>
      <c r="M68" s="391"/>
    </row>
    <row r="69" spans="1:16" ht="12" customHeight="1">
      <c r="A69" s="392" t="s">
        <v>292</v>
      </c>
      <c r="B69" s="393"/>
      <c r="C69" s="393"/>
      <c r="D69" s="393"/>
      <c r="E69" s="393"/>
      <c r="F69" s="393"/>
      <c r="G69" s="393"/>
      <c r="H69" s="393"/>
      <c r="I69" s="394"/>
      <c r="J69" s="395" t="s">
        <v>293</v>
      </c>
      <c r="K69" s="396"/>
      <c r="L69" s="396"/>
      <c r="M69" s="382"/>
    </row>
    <row r="70" spans="1:16" ht="15.95" customHeight="1">
      <c r="A70" s="389"/>
      <c r="B70" s="390"/>
      <c r="C70" s="390"/>
      <c r="D70" s="390"/>
      <c r="E70" s="390"/>
      <c r="F70" s="390"/>
      <c r="G70" s="390"/>
      <c r="H70" s="390"/>
      <c r="I70" s="391"/>
      <c r="J70" s="389"/>
      <c r="K70" s="390"/>
      <c r="L70" s="390"/>
      <c r="M70" s="391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295</v>
      </c>
      <c r="B72" s="358"/>
      <c r="C72" s="358"/>
      <c r="D72" s="358"/>
      <c r="E72" s="359"/>
      <c r="F72" s="357" t="s">
        <v>296</v>
      </c>
      <c r="G72" s="358"/>
      <c r="H72" s="358"/>
      <c r="I72" s="358"/>
      <c r="J72" s="359"/>
      <c r="K72" s="357" t="s">
        <v>297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2" t="s">
        <v>298</v>
      </c>
      <c r="B74" s="413"/>
      <c r="C74" s="413"/>
      <c r="D74" s="413"/>
      <c r="E74" s="414"/>
      <c r="F74" s="412" t="s">
        <v>299</v>
      </c>
      <c r="G74" s="413"/>
      <c r="H74" s="413"/>
      <c r="I74" s="413"/>
      <c r="J74" s="413"/>
      <c r="K74" s="413"/>
      <c r="L74" s="413"/>
      <c r="M74" s="414"/>
    </row>
    <row r="75" spans="1:16" ht="15.95" customHeight="1">
      <c r="A75" s="386"/>
      <c r="B75" s="387"/>
      <c r="C75" s="387"/>
      <c r="D75" s="387"/>
      <c r="E75" s="388"/>
      <c r="F75" s="386"/>
      <c r="G75" s="387"/>
      <c r="H75" s="387"/>
      <c r="I75" s="387"/>
      <c r="J75" s="387"/>
      <c r="K75" s="387"/>
      <c r="L75" s="387"/>
      <c r="M75" s="388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402" t="s">
        <v>107</v>
      </c>
      <c r="C78" s="402"/>
      <c r="D78" s="402"/>
      <c r="E78" s="427" t="s">
        <v>108</v>
      </c>
      <c r="F78" s="427"/>
      <c r="G78" s="427"/>
      <c r="H78" s="427"/>
      <c r="I78" s="427"/>
      <c r="J78" s="427"/>
      <c r="K78" s="427"/>
      <c r="L78" s="427"/>
      <c r="M78" s="427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402" t="s">
        <v>105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24"/>
      <c r="M81" s="425"/>
    </row>
    <row r="82" spans="1:16" s="17" customFormat="1" ht="24" customHeight="1">
      <c r="A82" s="228" t="s">
        <v>17</v>
      </c>
      <c r="B82" s="402" t="s">
        <v>106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24"/>
      <c r="M82" s="425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8" t="s">
        <v>303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</row>
    <row r="85" spans="1:16" s="56" customFormat="1" ht="24" customHeight="1">
      <c r="A85" s="228" t="s">
        <v>13</v>
      </c>
      <c r="B85" s="402" t="s">
        <v>111</v>
      </c>
      <c r="C85" s="402"/>
      <c r="D85" s="402"/>
      <c r="E85" s="402"/>
      <c r="F85" s="402"/>
      <c r="G85" s="402"/>
      <c r="H85" s="402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541</v>
      </c>
    </row>
    <row r="86" spans="1:16" s="56" customFormat="1" ht="24" customHeight="1">
      <c r="A86" s="228" t="s">
        <v>14</v>
      </c>
      <c r="B86" s="402" t="s">
        <v>98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24"/>
      <c r="M86" s="425"/>
      <c r="O86" s="455"/>
    </row>
    <row r="87" spans="1:16" s="56" customFormat="1" ht="24" customHeight="1">
      <c r="A87" s="228" t="s">
        <v>15</v>
      </c>
      <c r="B87" s="402" t="s">
        <v>99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5">
        <f>L86-L88</f>
        <v>0</v>
      </c>
      <c r="M87" s="436"/>
      <c r="O87" s="455"/>
    </row>
    <row r="88" spans="1:16" s="17" customFormat="1" ht="24" customHeight="1">
      <c r="A88" s="229" t="s">
        <v>16</v>
      </c>
      <c r="B88" s="402" t="s">
        <v>100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24"/>
      <c r="M88" s="425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402" t="s">
        <v>133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24"/>
      <c r="M89" s="425"/>
      <c r="O89" s="354"/>
    </row>
    <row r="90" spans="1:16" s="17" customFormat="1" ht="24" customHeight="1">
      <c r="A90" s="229" t="s">
        <v>17</v>
      </c>
      <c r="B90" s="402" t="s">
        <v>101</v>
      </c>
      <c r="C90" s="402"/>
      <c r="D90" s="402"/>
      <c r="E90" s="402"/>
      <c r="F90" s="402"/>
      <c r="G90" s="402"/>
      <c r="H90" s="402"/>
      <c r="I90" s="402"/>
      <c r="J90" s="402"/>
      <c r="K90" s="402"/>
      <c r="L90" s="408"/>
      <c r="M90" s="408"/>
      <c r="O90" s="354"/>
    </row>
    <row r="91" spans="1:16" s="17" customFormat="1" ht="24" customHeight="1">
      <c r="A91" s="228"/>
      <c r="B91" s="402" t="s">
        <v>112</v>
      </c>
      <c r="C91" s="402"/>
      <c r="D91" s="402"/>
      <c r="E91" s="402"/>
      <c r="F91" s="402"/>
      <c r="G91" s="402"/>
      <c r="H91" s="402"/>
      <c r="I91" s="402"/>
      <c r="J91" s="402"/>
      <c r="K91" s="402"/>
      <c r="L91" s="426" t="str">
        <f>IF(O88="TAK",L90,IF(O88="NIE",L90*0.6363,"podaj sumę wartości z pola 6.4.1 dla podmiotów współwn."))</f>
        <v>podaj sumę wartości z pola 6.4.1 dla podmiotów współwn.</v>
      </c>
      <c r="M91" s="426"/>
    </row>
    <row r="92" spans="1:16" s="17" customFormat="1" ht="24" customHeight="1">
      <c r="A92" s="228"/>
      <c r="B92" s="402" t="s">
        <v>113</v>
      </c>
      <c r="C92" s="402"/>
      <c r="D92" s="402"/>
      <c r="E92" s="402"/>
      <c r="F92" s="402"/>
      <c r="G92" s="402"/>
      <c r="H92" s="402"/>
      <c r="I92" s="402"/>
      <c r="J92" s="402"/>
      <c r="K92" s="402"/>
      <c r="L92" s="426" t="str">
        <f>IF(O88="TAK",0,IF(O88="NIE",L90-L91,"podaj sumę wartości z pola 6.4.2 dla podmiotów współwn."))</f>
        <v>podaj sumę wartości z pola 6.4.2 dla podmiotów współwn.</v>
      </c>
      <c r="M92" s="426"/>
      <c r="N92" s="89"/>
      <c r="O92" s="90"/>
    </row>
    <row r="93" spans="1:16" s="17" customFormat="1" ht="24" customHeight="1">
      <c r="A93" s="228" t="s">
        <v>6</v>
      </c>
      <c r="B93" s="402" t="s">
        <v>300</v>
      </c>
      <c r="C93" s="402"/>
      <c r="D93" s="402"/>
      <c r="E93" s="402"/>
      <c r="F93" s="402"/>
      <c r="G93" s="402"/>
      <c r="H93" s="402"/>
      <c r="I93" s="402"/>
      <c r="J93" s="402"/>
      <c r="K93" s="402"/>
      <c r="L93" s="426" t="str">
        <f>IF(O88="TAK",L88-L91,IF(O88="NIE",0,"podaj sumę wartości z pola 6.5 dla podmiotów współwn."))</f>
        <v>podaj sumę wartości z pola 6.5 dla podmiotów współwn.</v>
      </c>
      <c r="M93" s="426"/>
      <c r="N93" s="89"/>
      <c r="O93" s="90"/>
    </row>
    <row r="94" spans="1:16" s="17" customFormat="1" ht="24" customHeight="1">
      <c r="A94" s="228" t="s">
        <v>18</v>
      </c>
      <c r="B94" s="402" t="s">
        <v>151</v>
      </c>
      <c r="C94" s="402"/>
      <c r="D94" s="402"/>
      <c r="E94" s="402"/>
      <c r="F94" s="402"/>
      <c r="G94" s="402"/>
      <c r="H94" s="402"/>
      <c r="I94" s="402"/>
      <c r="J94" s="402"/>
      <c r="K94" s="402"/>
      <c r="L94" s="424"/>
      <c r="M94" s="425"/>
      <c r="N94" s="104"/>
      <c r="O94" s="103"/>
    </row>
    <row r="95" spans="1:16" s="17" customFormat="1" ht="24" customHeight="1">
      <c r="A95" s="228"/>
      <c r="B95" s="402" t="s">
        <v>301</v>
      </c>
      <c r="C95" s="402"/>
      <c r="D95" s="402"/>
      <c r="E95" s="402"/>
      <c r="F95" s="402"/>
      <c r="G95" s="402"/>
      <c r="H95" s="402"/>
      <c r="I95" s="402"/>
      <c r="J95" s="402"/>
      <c r="K95" s="402"/>
      <c r="L95" s="429"/>
      <c r="M95" s="430"/>
      <c r="N95" s="91"/>
      <c r="O95" s="92"/>
      <c r="P95" s="88"/>
    </row>
    <row r="96" spans="1:16" s="17" customFormat="1" ht="24" customHeight="1">
      <c r="A96" s="228"/>
      <c r="B96" s="402" t="s">
        <v>302</v>
      </c>
      <c r="C96" s="402"/>
      <c r="D96" s="402"/>
      <c r="E96" s="402"/>
      <c r="F96" s="402"/>
      <c r="G96" s="402"/>
      <c r="H96" s="402"/>
      <c r="I96" s="402"/>
      <c r="J96" s="402"/>
      <c r="K96" s="402"/>
      <c r="L96" s="429"/>
      <c r="M96" s="430"/>
      <c r="N96" s="431"/>
      <c r="O96" s="431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15" t="s">
        <v>305</v>
      </c>
      <c r="B98" s="41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34" t="s">
        <v>304</v>
      </c>
      <c r="O98" s="434"/>
    </row>
    <row r="99" spans="1:15" ht="15.95" customHeight="1">
      <c r="A99" s="133" t="s">
        <v>306</v>
      </c>
      <c r="B99" s="119"/>
      <c r="C99" s="2"/>
      <c r="D99" s="2"/>
      <c r="E99" s="2"/>
      <c r="F99" s="422"/>
      <c r="G99" s="423"/>
      <c r="H99" s="2"/>
      <c r="I99" s="2"/>
      <c r="J99" s="2"/>
      <c r="K99" s="2"/>
      <c r="L99" s="2"/>
      <c r="M99" s="2"/>
      <c r="N99" s="434"/>
      <c r="O99" s="434"/>
    </row>
    <row r="100" spans="1:15" ht="15.95" customHeight="1">
      <c r="A100" s="133" t="s">
        <v>96</v>
      </c>
      <c r="B100" s="133"/>
      <c r="C100" s="2"/>
      <c r="D100" s="2"/>
      <c r="E100" s="2"/>
      <c r="F100" s="417"/>
      <c r="G100" s="418"/>
      <c r="H100" s="418"/>
      <c r="I100" s="418"/>
      <c r="J100" s="419"/>
      <c r="K100" s="2"/>
      <c r="L100" s="2"/>
      <c r="M100" s="2"/>
      <c r="N100" s="434"/>
      <c r="O100" s="434"/>
    </row>
    <row r="101" spans="1:15" ht="15.95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34"/>
      <c r="O101" s="434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0"/>
      <c r="L102" s="421"/>
      <c r="M102" s="227"/>
      <c r="N102" s="434"/>
      <c r="O102" s="434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34"/>
      <c r="O103" s="434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34"/>
      <c r="O104" s="434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34"/>
      <c r="O105" s="434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08"/>
      <c r="M107" s="408"/>
      <c r="O107" s="4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07">
        <f>L107-L109</f>
        <v>0</v>
      </c>
      <c r="M108" s="407"/>
      <c r="O108" s="455"/>
    </row>
    <row r="109" spans="1:15" s="55" customFormat="1" ht="24" customHeight="1">
      <c r="A109" s="233" t="s">
        <v>311</v>
      </c>
      <c r="B109" s="409" t="s">
        <v>100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08"/>
      <c r="M109" s="408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08"/>
      <c r="M110" s="408"/>
      <c r="O110" s="354"/>
    </row>
    <row r="111" spans="1:15" s="55" customFormat="1" ht="24" customHeight="1">
      <c r="A111" s="233" t="s">
        <v>313</v>
      </c>
      <c r="B111" s="409" t="s">
        <v>101</v>
      </c>
      <c r="C111" s="409"/>
      <c r="D111" s="409"/>
      <c r="E111" s="409"/>
      <c r="F111" s="409"/>
      <c r="G111" s="409"/>
      <c r="H111" s="409"/>
      <c r="I111" s="409"/>
      <c r="J111" s="409"/>
      <c r="K111" s="409"/>
      <c r="L111" s="408"/>
      <c r="M111" s="408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07">
        <f>IF(O109="TAK",L111,L111*0.6363)</f>
        <v>0</v>
      </c>
      <c r="M112" s="407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07">
        <f>IF(O109="TAK",0,L111-L112)</f>
        <v>0</v>
      </c>
      <c r="M113" s="407"/>
    </row>
    <row r="114" spans="1:16" ht="24" customHeight="1">
      <c r="A114" s="232" t="s">
        <v>316</v>
      </c>
      <c r="B114" s="402" t="s">
        <v>317</v>
      </c>
      <c r="C114" s="402"/>
      <c r="D114" s="402"/>
      <c r="E114" s="402"/>
      <c r="F114" s="402"/>
      <c r="G114" s="402"/>
      <c r="H114" s="402"/>
      <c r="I114" s="402"/>
      <c r="J114" s="402"/>
      <c r="K114" s="402"/>
      <c r="L114" s="407">
        <f>IF(O109="NIE",0,L109-L112)</f>
        <v>0</v>
      </c>
      <c r="M114" s="407"/>
    </row>
    <row r="115" spans="1:16" s="55" customFormat="1" ht="24" customHeight="1">
      <c r="A115" s="229" t="s">
        <v>318</v>
      </c>
      <c r="B115" s="410" t="s">
        <v>151</v>
      </c>
      <c r="C115" s="410"/>
      <c r="D115" s="410"/>
      <c r="E115" s="410"/>
      <c r="F115" s="410"/>
      <c r="G115" s="410"/>
      <c r="H115" s="410"/>
      <c r="I115" s="410"/>
      <c r="J115" s="410"/>
      <c r="K115" s="410"/>
      <c r="L115" s="408"/>
      <c r="M115" s="408"/>
      <c r="N115" s="104"/>
      <c r="O115" s="103"/>
    </row>
    <row r="116" spans="1:16" s="17" customFormat="1" ht="24" customHeight="1">
      <c r="A116" s="232"/>
      <c r="B116" s="432" t="s">
        <v>319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7"/>
      <c r="M116" s="437"/>
      <c r="N116" s="91"/>
      <c r="O116" s="92"/>
      <c r="P116" s="86"/>
    </row>
    <row r="117" spans="1:16" s="55" customFormat="1" ht="24" customHeight="1">
      <c r="A117" s="229"/>
      <c r="B117" s="410" t="s">
        <v>320</v>
      </c>
      <c r="C117" s="411"/>
      <c r="D117" s="411"/>
      <c r="E117" s="411"/>
      <c r="F117" s="411"/>
      <c r="G117" s="411"/>
      <c r="H117" s="411"/>
      <c r="I117" s="411"/>
      <c r="J117" s="411"/>
      <c r="K117" s="411"/>
      <c r="L117" s="437"/>
      <c r="M117" s="437"/>
      <c r="N117" s="431"/>
      <c r="O117" s="431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229</v>
      </c>
      <c r="L1" s="631"/>
    </row>
    <row r="2" spans="1:12">
      <c r="A2" s="632" t="s">
        <v>494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495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447</v>
      </c>
      <c r="B21" s="589"/>
      <c r="C21" s="589"/>
      <c r="D21" s="347"/>
      <c r="E21" s="626" t="s">
        <v>448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508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229</v>
      </c>
    </row>
    <row r="2" spans="1:8" s="51" customFormat="1" ht="18" customHeight="1">
      <c r="A2" s="461" t="s">
        <v>510</v>
      </c>
      <c r="B2" s="444"/>
      <c r="C2" s="444"/>
      <c r="D2" s="444"/>
      <c r="E2" s="444"/>
      <c r="F2" s="444"/>
      <c r="G2" s="444"/>
      <c r="H2" s="444"/>
    </row>
    <row r="3" spans="1:8" s="51" customFormat="1" ht="34.5" customHeight="1">
      <c r="A3" s="654" t="s">
        <v>511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512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516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517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518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513</v>
      </c>
      <c r="B8" s="557" t="s">
        <v>519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514</v>
      </c>
      <c r="B9" s="557" t="s">
        <v>520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515</v>
      </c>
      <c r="B10" s="557" t="s">
        <v>521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221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222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223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224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513</v>
      </c>
      <c r="B17" s="651" t="s">
        <v>537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536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522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514</v>
      </c>
      <c r="B20" s="557" t="s">
        <v>523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515</v>
      </c>
      <c r="B21" s="557" t="s">
        <v>524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341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525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526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513</v>
      </c>
      <c r="B25" s="557" t="s">
        <v>527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514</v>
      </c>
      <c r="B26" s="557" t="s">
        <v>529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515</v>
      </c>
      <c r="B27" s="557" t="s">
        <v>530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528</v>
      </c>
      <c r="B28" s="557" t="s">
        <v>531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533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193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225</v>
      </c>
      <c r="C33" s="653"/>
      <c r="D33" s="648"/>
      <c r="E33" s="648"/>
      <c r="F33" s="649" t="s">
        <v>532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545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3"/>
      <c r="B39" s="642"/>
      <c r="C39" s="642"/>
      <c r="D39" s="614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534</v>
      </c>
      <c r="H40" s="573"/>
    </row>
    <row r="41" spans="1:8" s="51" customFormat="1" ht="20.100000000000001" customHeight="1">
      <c r="A41" s="645" t="s">
        <v>535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193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225</v>
      </c>
      <c r="D45" s="648"/>
      <c r="E45" s="648"/>
      <c r="F45" s="649" t="s">
        <v>532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545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3"/>
      <c r="B51" s="642"/>
      <c r="C51" s="642"/>
      <c r="D51" s="614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538</v>
      </c>
      <c r="H52" s="573"/>
    </row>
    <row r="53" spans="1:8" s="51" customFormat="1" ht="20.100000000000001" customHeight="1">
      <c r="A53" s="645" t="s">
        <v>540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193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225</v>
      </c>
      <c r="D57" s="648"/>
      <c r="E57" s="648"/>
      <c r="F57" s="649" t="s">
        <v>532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545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3"/>
      <c r="B63" s="642"/>
      <c r="C63" s="642"/>
      <c r="D63" s="614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539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322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323</v>
      </c>
      <c r="K2" s="468" t="s">
        <v>123</v>
      </c>
      <c r="L2" s="468" t="s">
        <v>114</v>
      </c>
      <c r="M2" s="468" t="s">
        <v>115</v>
      </c>
      <c r="N2" s="468"/>
      <c r="O2" s="473" t="s">
        <v>326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324</v>
      </c>
      <c r="N3" s="192" t="s">
        <v>325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327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327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327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328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329</v>
      </c>
      <c r="D2" s="481" t="s">
        <v>155</v>
      </c>
      <c r="E2" s="481" t="s">
        <v>156</v>
      </c>
      <c r="F2" s="502" t="s">
        <v>330</v>
      </c>
      <c r="G2" s="503"/>
      <c r="H2" s="504"/>
      <c r="I2" s="505" t="s">
        <v>331</v>
      </c>
      <c r="J2" s="506"/>
      <c r="K2" s="507"/>
      <c r="L2" s="487" t="s">
        <v>157</v>
      </c>
      <c r="M2" s="483" t="s">
        <v>332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333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337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197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201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205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210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213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216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220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342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343</v>
      </c>
      <c r="B58" s="494" t="s">
        <v>348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346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94" t="s">
        <v>350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351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94" t="s">
        <v>350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352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340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358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5" t="s">
        <v>543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5" t="s">
        <v>543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5" t="s">
        <v>543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339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347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359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362</v>
      </c>
      <c r="C4" s="518" t="s">
        <v>62</v>
      </c>
      <c r="D4" s="517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363</v>
      </c>
      <c r="D5" s="517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4"/>
      <c r="B6" s="511"/>
      <c r="C6" s="518" t="s">
        <v>364</v>
      </c>
      <c r="D6" s="517"/>
      <c r="E6" s="260" t="s">
        <v>83</v>
      </c>
      <c r="F6" s="255" t="s">
        <v>382</v>
      </c>
      <c r="G6" s="258"/>
      <c r="H6" s="108"/>
    </row>
    <row r="7" spans="1:8" s="11" customFormat="1" ht="21.95" customHeight="1">
      <c r="A7" s="514"/>
      <c r="B7" s="511"/>
      <c r="C7" s="518" t="s">
        <v>365</v>
      </c>
      <c r="D7" s="517"/>
      <c r="E7" s="260" t="s">
        <v>83</v>
      </c>
      <c r="F7" s="255" t="s">
        <v>382</v>
      </c>
      <c r="G7" s="114"/>
      <c r="H7" s="108"/>
    </row>
    <row r="8" spans="1:8" s="11" customFormat="1" ht="27.95" customHeight="1">
      <c r="A8" s="514"/>
      <c r="B8" s="511"/>
      <c r="C8" s="518" t="s">
        <v>366</v>
      </c>
      <c r="D8" s="517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4"/>
      <c r="B9" s="511"/>
      <c r="C9" s="518" t="s">
        <v>367</v>
      </c>
      <c r="D9" s="517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5"/>
      <c r="B10" s="512"/>
      <c r="C10" s="518" t="s">
        <v>368</v>
      </c>
      <c r="D10" s="517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13" t="s">
        <v>14</v>
      </c>
      <c r="B11" s="510" t="s">
        <v>369</v>
      </c>
      <c r="C11" s="518" t="s">
        <v>62</v>
      </c>
      <c r="D11" s="517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363</v>
      </c>
      <c r="D12" s="517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5"/>
      <c r="B13" s="512"/>
      <c r="C13" s="518" t="s">
        <v>364</v>
      </c>
      <c r="D13" s="517"/>
      <c r="E13" s="260" t="s">
        <v>83</v>
      </c>
      <c r="F13" s="255" t="s">
        <v>382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373</v>
      </c>
      <c r="C14" s="518" t="s">
        <v>62</v>
      </c>
      <c r="D14" s="517"/>
      <c r="E14" s="110"/>
      <c r="F14" s="255" t="s">
        <v>381</v>
      </c>
      <c r="G14" s="114"/>
      <c r="H14" s="108"/>
    </row>
    <row r="15" spans="1:8" s="11" customFormat="1" ht="21.95" customHeight="1">
      <c r="A15" s="198" t="s">
        <v>16</v>
      </c>
      <c r="B15" s="106" t="s">
        <v>374</v>
      </c>
      <c r="C15" s="518" t="s">
        <v>62</v>
      </c>
      <c r="D15" s="517"/>
      <c r="E15" s="110"/>
      <c r="F15" s="255" t="s">
        <v>381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375</v>
      </c>
      <c r="C16" s="518" t="s">
        <v>62</v>
      </c>
      <c r="D16" s="517"/>
      <c r="E16" s="110"/>
      <c r="F16" s="255" t="s">
        <v>381</v>
      </c>
      <c r="G16" s="114"/>
      <c r="H16" s="108"/>
    </row>
    <row r="17" spans="1:8" s="11" customFormat="1" ht="21.95" customHeight="1">
      <c r="A17" s="198" t="s">
        <v>6</v>
      </c>
      <c r="B17" s="106" t="s">
        <v>376</v>
      </c>
      <c r="C17" s="518" t="s">
        <v>62</v>
      </c>
      <c r="D17" s="517"/>
      <c r="E17" s="110"/>
      <c r="F17" s="255" t="s">
        <v>381</v>
      </c>
      <c r="G17" s="114"/>
      <c r="H17" s="108"/>
    </row>
    <row r="18" spans="1:8" s="11" customFormat="1" ht="21.95" customHeight="1">
      <c r="A18" s="198" t="s">
        <v>18</v>
      </c>
      <c r="B18" s="106" t="s">
        <v>377</v>
      </c>
      <c r="C18" s="518" t="s">
        <v>62</v>
      </c>
      <c r="D18" s="517"/>
      <c r="E18" s="110"/>
      <c r="F18" s="255" t="s">
        <v>381</v>
      </c>
      <c r="G18" s="114"/>
      <c r="H18" s="108"/>
    </row>
    <row r="19" spans="1:8" s="11" customFormat="1" ht="18" customHeight="1">
      <c r="A19" s="513" t="s">
        <v>19</v>
      </c>
      <c r="B19" s="510" t="s">
        <v>370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371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372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381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381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381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381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378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24" t="s">
        <v>83</v>
      </c>
      <c r="D50" s="526"/>
      <c r="E50" s="260" t="s">
        <v>83</v>
      </c>
      <c r="F50" s="255" t="s">
        <v>381</v>
      </c>
      <c r="G50" s="111"/>
      <c r="H50" s="197"/>
    </row>
    <row r="51" spans="1:10" s="11" customFormat="1" ht="21.95" customHeight="1">
      <c r="A51" s="198" t="s">
        <v>48</v>
      </c>
      <c r="B51" s="106" t="s">
        <v>380</v>
      </c>
      <c r="C51" s="524" t="s">
        <v>83</v>
      </c>
      <c r="D51" s="526"/>
      <c r="E51" s="260" t="s">
        <v>83</v>
      </c>
      <c r="F51" s="255" t="s">
        <v>383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384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385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360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361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386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387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388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389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390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tabSelected="1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391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438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439</v>
      </c>
      <c r="C3" s="557"/>
      <c r="D3" s="557"/>
    </row>
    <row r="4" spans="1:26" s="284" customFormat="1" ht="11.25" customHeight="1">
      <c r="A4" s="160" t="s">
        <v>3</v>
      </c>
      <c r="B4" s="557" t="s">
        <v>440</v>
      </c>
      <c r="C4" s="557"/>
      <c r="D4" s="557"/>
    </row>
    <row r="5" spans="1:26" s="284" customFormat="1" ht="46.5" customHeight="1">
      <c r="A5" s="160" t="s">
        <v>29</v>
      </c>
      <c r="B5" s="557" t="s">
        <v>441</v>
      </c>
      <c r="C5" s="557"/>
      <c r="D5" s="557"/>
    </row>
    <row r="6" spans="1:26" s="284" customFormat="1" ht="23.25" customHeight="1">
      <c r="A6" s="160" t="s">
        <v>30</v>
      </c>
      <c r="B6" s="557" t="s">
        <v>442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443</v>
      </c>
      <c r="C7" s="557"/>
      <c r="D7" s="557"/>
    </row>
    <row r="8" spans="1:26" s="284" customFormat="1" ht="24" customHeight="1">
      <c r="A8" s="208" t="s">
        <v>14</v>
      </c>
      <c r="B8" s="558" t="s">
        <v>444</v>
      </c>
      <c r="C8" s="558"/>
      <c r="D8" s="558"/>
    </row>
    <row r="9" spans="1:26" s="284" customFormat="1" ht="23.25" customHeight="1">
      <c r="A9" s="206" t="s">
        <v>2</v>
      </c>
      <c r="B9" s="557" t="s">
        <v>445</v>
      </c>
      <c r="C9" s="557"/>
      <c r="D9" s="557"/>
    </row>
    <row r="10" spans="1:26" s="284" customFormat="1" ht="39" customHeight="1">
      <c r="A10" s="206" t="s">
        <v>3</v>
      </c>
      <c r="B10" s="557" t="s">
        <v>446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5" customHeight="1">
      <c r="A14" s="286">
        <v>5</v>
      </c>
      <c r="B14" s="555" t="s">
        <v>450</v>
      </c>
      <c r="C14" s="559"/>
      <c r="D14" s="559"/>
    </row>
    <row r="15" spans="1:26" ht="32.25" customHeight="1">
      <c r="A15" s="286">
        <v>6</v>
      </c>
      <c r="B15" s="555" t="s">
        <v>451</v>
      </c>
      <c r="C15" s="559"/>
      <c r="D15" s="559"/>
    </row>
    <row r="16" spans="1:26" ht="24" customHeight="1">
      <c r="A16" s="560" t="s">
        <v>452</v>
      </c>
      <c r="B16" s="560"/>
      <c r="C16" s="560"/>
      <c r="D16" s="560"/>
    </row>
    <row r="17" spans="1:5" ht="47.25" customHeight="1">
      <c r="A17" s="410" t="s">
        <v>453</v>
      </c>
      <c r="B17" s="410"/>
      <c r="C17" s="410"/>
      <c r="D17" s="410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5" t="s">
        <v>455</v>
      </c>
      <c r="C20" s="555"/>
      <c r="D20" s="555"/>
    </row>
    <row r="21" spans="1:5" ht="39.950000000000003" customHeight="1">
      <c r="A21" s="286">
        <v>8</v>
      </c>
      <c r="B21" s="555" t="s">
        <v>456</v>
      </c>
      <c r="C21" s="555"/>
      <c r="D21" s="555"/>
      <c r="E21" s="194"/>
    </row>
    <row r="22" spans="1:5" ht="23.25" customHeight="1">
      <c r="A22" s="286">
        <v>9</v>
      </c>
      <c r="B22" s="555" t="s">
        <v>457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229</v>
      </c>
      <c r="G1" s="575"/>
    </row>
    <row r="2" spans="1:7" s="51" customFormat="1" ht="30" customHeight="1">
      <c r="A2" s="461" t="s">
        <v>458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0" t="s">
        <v>462</v>
      </c>
      <c r="B3" s="410"/>
      <c r="C3" s="410"/>
      <c r="D3" s="410"/>
      <c r="E3" s="410"/>
      <c r="F3" s="410"/>
      <c r="G3" s="410"/>
    </row>
    <row r="4" spans="1:7" s="51" customFormat="1" ht="30" customHeight="1">
      <c r="A4" s="48"/>
      <c r="B4" s="444" t="s">
        <v>461</v>
      </c>
      <c r="C4" s="444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460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88" t="s">
        <v>463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468</v>
      </c>
      <c r="D15" s="577"/>
      <c r="E15" s="576" t="s">
        <v>469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63" t="s">
        <v>465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192</v>
      </c>
      <c r="F28" s="572"/>
    </row>
    <row r="29" spans="1:9" ht="18" customHeight="1">
      <c r="A29" s="290" t="s">
        <v>466</v>
      </c>
      <c r="B29" s="564" t="s">
        <v>467</v>
      </c>
      <c r="C29" s="564"/>
      <c r="D29" s="564"/>
      <c r="E29" s="564"/>
      <c r="F29" s="564"/>
      <c r="G29" s="564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229</v>
      </c>
      <c r="K1" s="605"/>
    </row>
    <row r="2" spans="1:15" ht="11.25" customHeight="1">
      <c r="A2" s="606" t="s">
        <v>470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492</v>
      </c>
      <c r="M2" s="590"/>
      <c r="N2" s="590"/>
      <c r="O2" s="590"/>
    </row>
    <row r="3" spans="1:15" ht="35.25" customHeight="1">
      <c r="A3" s="607" t="s">
        <v>471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472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473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474</v>
      </c>
      <c r="B6" s="211"/>
      <c r="C6" s="298" t="s">
        <v>475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476</v>
      </c>
      <c r="B7" s="211"/>
      <c r="C7" s="298" t="s">
        <v>477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480</v>
      </c>
      <c r="B9" s="211"/>
      <c r="C9" s="301" t="s">
        <v>481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482</v>
      </c>
      <c r="B10" s="210"/>
      <c r="C10" s="209" t="s">
        <v>483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484</v>
      </c>
      <c r="B11" s="271"/>
      <c r="C11" s="402" t="s">
        <v>485</v>
      </c>
      <c r="D11" s="402"/>
      <c r="E11" s="402"/>
      <c r="F11" s="402"/>
      <c r="G11" s="402"/>
      <c r="H11" s="402"/>
      <c r="I11" s="402"/>
      <c r="J11" s="402"/>
      <c r="K11" s="402"/>
      <c r="L11" s="302"/>
    </row>
    <row r="12" spans="1:15" s="303" customFormat="1" ht="18" customHeight="1">
      <c r="A12" s="234"/>
      <c r="B12" s="304"/>
      <c r="C12" s="402" t="s">
        <v>159</v>
      </c>
      <c r="D12" s="402"/>
      <c r="E12" s="402"/>
      <c r="F12" s="402"/>
      <c r="G12" s="402"/>
      <c r="H12" s="402"/>
      <c r="I12" s="402"/>
      <c r="J12" s="402"/>
      <c r="K12" s="402"/>
      <c r="L12" s="302"/>
    </row>
    <row r="13" spans="1:15" s="303" customFormat="1" ht="18" customHeight="1">
      <c r="A13" s="234"/>
      <c r="B13" s="304"/>
      <c r="C13" s="402" t="s">
        <v>486</v>
      </c>
      <c r="D13" s="402"/>
      <c r="E13" s="402"/>
      <c r="F13" s="402"/>
      <c r="G13" s="402"/>
      <c r="H13" s="402"/>
      <c r="I13" s="402"/>
      <c r="J13" s="402"/>
      <c r="K13" s="402"/>
      <c r="L13" s="302"/>
    </row>
    <row r="14" spans="1:15" s="303" customFormat="1" ht="18" customHeight="1">
      <c r="A14" s="234"/>
      <c r="B14" s="304"/>
      <c r="C14" s="402" t="s">
        <v>160</v>
      </c>
      <c r="D14" s="402"/>
      <c r="E14" s="402"/>
      <c r="F14" s="402"/>
      <c r="G14" s="402"/>
      <c r="H14" s="402"/>
      <c r="I14" s="402"/>
      <c r="J14" s="402"/>
      <c r="K14" s="402"/>
      <c r="L14" s="302"/>
    </row>
    <row r="15" spans="1:15" s="303" customFormat="1" ht="18" customHeight="1">
      <c r="A15" s="234"/>
      <c r="B15" s="304"/>
      <c r="C15" s="402" t="s">
        <v>161</v>
      </c>
      <c r="D15" s="402"/>
      <c r="E15" s="402"/>
      <c r="F15" s="402"/>
      <c r="G15" s="402"/>
      <c r="H15" s="402"/>
      <c r="I15" s="402"/>
      <c r="J15" s="402"/>
      <c r="K15" s="402"/>
      <c r="L15" s="302"/>
    </row>
    <row r="16" spans="1:15" ht="18" customHeight="1">
      <c r="A16" s="234"/>
      <c r="B16" s="304"/>
      <c r="C16" s="195" t="s">
        <v>487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402" t="s">
        <v>162</v>
      </c>
      <c r="D17" s="402"/>
      <c r="E17" s="402"/>
      <c r="F17" s="402"/>
      <c r="G17" s="402"/>
      <c r="H17" s="402"/>
      <c r="I17" s="402"/>
      <c r="J17" s="402"/>
      <c r="K17" s="402"/>
      <c r="L17" s="249"/>
    </row>
    <row r="18" spans="1:13" ht="18" customHeight="1">
      <c r="A18" s="234"/>
      <c r="B18" s="304"/>
      <c r="C18" s="402" t="s">
        <v>163</v>
      </c>
      <c r="D18" s="402"/>
      <c r="E18" s="402"/>
      <c r="F18" s="402"/>
      <c r="G18" s="402"/>
      <c r="H18" s="402"/>
      <c r="I18" s="402"/>
      <c r="J18" s="402"/>
      <c r="K18" s="402"/>
      <c r="L18" s="249"/>
    </row>
    <row r="19" spans="1:13" s="303" customFormat="1" ht="18" customHeight="1">
      <c r="A19" s="2"/>
      <c r="B19" s="230"/>
      <c r="C19" s="402" t="s">
        <v>488</v>
      </c>
      <c r="D19" s="402"/>
      <c r="E19" s="402"/>
      <c r="F19" s="402"/>
      <c r="G19" s="402"/>
      <c r="H19" s="402"/>
      <c r="I19" s="402"/>
      <c r="J19" s="402"/>
      <c r="K19" s="402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447</v>
      </c>
      <c r="B24" s="589"/>
      <c r="C24" s="589"/>
      <c r="D24" s="589"/>
      <c r="E24" s="589"/>
      <c r="F24" s="249"/>
      <c r="G24" s="589" t="s">
        <v>448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229</v>
      </c>
    </row>
    <row r="2" spans="1:9" s="51" customFormat="1" ht="12.75" customHeight="1">
      <c r="A2" s="461" t="s">
        <v>489</v>
      </c>
      <c r="B2" s="461"/>
      <c r="C2" s="461"/>
      <c r="D2" s="311"/>
      <c r="E2" s="311"/>
      <c r="F2" s="311"/>
      <c r="G2" s="434" t="s">
        <v>493</v>
      </c>
      <c r="H2" s="434"/>
      <c r="I2" s="434"/>
    </row>
    <row r="3" spans="1:9" s="51" customFormat="1" ht="27.75" customHeight="1">
      <c r="A3" s="617" t="s">
        <v>490</v>
      </c>
      <c r="B3" s="617"/>
      <c r="C3" s="617"/>
      <c r="D3" s="617"/>
      <c r="E3" s="617"/>
      <c r="F3" s="230"/>
      <c r="G3" s="434"/>
      <c r="H3" s="434"/>
      <c r="I3" s="434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34"/>
      <c r="H4" s="434"/>
      <c r="I4" s="434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73" t="s">
        <v>491</v>
      </c>
      <c r="B23" s="573"/>
      <c r="C23" s="204"/>
      <c r="D23" s="204"/>
      <c r="E23" s="204" t="s">
        <v>448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2019-07-23T06:32:58Z</cp:lastPrinted>
  <dcterms:created xsi:type="dcterms:W3CDTF">2007-12-11T11:05:19Z</dcterms:created>
  <dcterms:modified xsi:type="dcterms:W3CDTF">2019-07-23T06:33:19Z</dcterms:modified>
</cp:coreProperties>
</file>